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M mgr ANG" sheetId="1" r:id="rId1"/>
  </sheets>
  <definedNames>
    <definedName name="_xlnm.Print_Area" localSheetId="0">'SM mgr ANG'!$A$1:$K$56</definedName>
  </definedNames>
  <calcPr fullCalcOnLoad="1"/>
</workbook>
</file>

<file path=xl/sharedStrings.xml><?xml version="1.0" encoding="utf-8"?>
<sst xmlns="http://schemas.openxmlformats.org/spreadsheetml/2006/main" count="123" uniqueCount="53">
  <si>
    <t>PROJEKT STOSUNKI MIĘDZYNARODOWE MAGISTERSKIE (w jęz. angielskim)</t>
  </si>
  <si>
    <t>godziny kontaktowe wg p. ECTS</t>
  </si>
  <si>
    <t>INTERNATIONAL RELATIONS - GLOBAL STUDIES</t>
  </si>
  <si>
    <t>stacjonarne</t>
  </si>
  <si>
    <t>suma godzin stacjonarne</t>
  </si>
  <si>
    <t>SEMESTER</t>
  </si>
  <si>
    <t>W</t>
  </si>
  <si>
    <t>C/K</t>
  </si>
  <si>
    <t>S/L/P</t>
  </si>
  <si>
    <t>rozliczenie</t>
  </si>
  <si>
    <t>ECTS</t>
  </si>
  <si>
    <t>suma ECTS</t>
  </si>
  <si>
    <t>Theories of International Relations</t>
  </si>
  <si>
    <t>E</t>
  </si>
  <si>
    <t>K</t>
  </si>
  <si>
    <t>% wybieralnych</t>
  </si>
  <si>
    <t>Development Economics</t>
  </si>
  <si>
    <t>Z</t>
  </si>
  <si>
    <t>Globalisation and Regionalisation</t>
  </si>
  <si>
    <t>Human Rights in the Contemporary World (specialty course - Global Studies)</t>
  </si>
  <si>
    <t>Sp</t>
  </si>
  <si>
    <t>suma W stac</t>
  </si>
  <si>
    <t>International Environmental Protection (specialty course - Global Studies)</t>
  </si>
  <si>
    <t>jako % całości</t>
  </si>
  <si>
    <t>Foreign language (Polish)</t>
  </si>
  <si>
    <t>suma C/K/S/L/P stac</t>
  </si>
  <si>
    <t>MA seminar - Methodology of social sciences</t>
  </si>
  <si>
    <t xml:space="preserve">jako % całości </t>
  </si>
  <si>
    <t>SUMA GODZIN</t>
  </si>
  <si>
    <t>Rodzaj przedmiotu</t>
  </si>
  <si>
    <t>K - przedmioty kierunkowe</t>
  </si>
  <si>
    <t>W - przedmioty wybieralne</t>
  </si>
  <si>
    <t>Sp - przedmioty specjalnościowe</t>
  </si>
  <si>
    <t>Introduction to International Migrations and Imigrant Integration (specialty course - Global Studies)</t>
  </si>
  <si>
    <t>International Economic Transactions</t>
  </si>
  <si>
    <t>International Forecasts and Simulations</t>
  </si>
  <si>
    <t>Foreign language (Polish for foreign students, foreign for Poles)</t>
  </si>
  <si>
    <t>OPTIONAL COURSES</t>
  </si>
  <si>
    <t>optional courses offered every semester</t>
  </si>
  <si>
    <t>International Security</t>
  </si>
  <si>
    <t>International Social Policy (specialty course - Global Studies)</t>
  </si>
  <si>
    <t>Soft Power and Public Diplomacy (specialty course - Global Studies)</t>
  </si>
  <si>
    <t>Individual Diploma Seminar</t>
  </si>
  <si>
    <t>MA thesis defence and MA exam</t>
  </si>
  <si>
    <t>Legenda:</t>
  </si>
  <si>
    <t>W - wykład, C - ćwiczenia, K - konwersatorium, L - laboratorium, P - projekt, S - seminarium</t>
  </si>
  <si>
    <t>E- egzamin, Z - zaliczenie</t>
  </si>
  <si>
    <t>Inne:</t>
  </si>
  <si>
    <t>Foreign language (Polish) rozliczany po 2. semestrze</t>
  </si>
  <si>
    <t>PROPONOWANE WEJŚCIE W ŻYCIE OD ROKU AKADEMICKIEGO 2016/2017</t>
  </si>
  <si>
    <t>(na podst. Zarządzenia nr 20/2016 Rektora Uwr. z dn. 9.03.2016 r.)</t>
  </si>
  <si>
    <t>(od roku 2017/2018)</t>
  </si>
  <si>
    <t>(od roku 2018/2019)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</si>
</sst>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17"/>
      <name val="Times New Roman"/>
      <family val="1"/>
    </font>
    <font>
      <sz val="16"/>
      <color indexed="17"/>
      <name val="Times New Roman"/>
      <family val="1"/>
    </font>
    <font>
      <b/>
      <sz val="1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20" borderId="13" xfId="0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3" fillId="0" borderId="0" xfId="0" applyFont="1" applyAlignment="1">
      <alignment horizontal="right"/>
    </xf>
    <xf numFmtId="164" fontId="23" fillId="0" borderId="0" xfId="0" applyNumberFormat="1" applyFont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0" fillId="20" borderId="12" xfId="0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20" borderId="11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5" fillId="0" borderId="0" xfId="0" applyNumberFormat="1" applyFont="1" applyAlignment="1">
      <alignment horizontal="center"/>
    </xf>
    <xf numFmtId="0" fontId="20" fillId="20" borderId="11" xfId="0" applyFont="1" applyFill="1" applyBorder="1" applyAlignment="1">
      <alignment horizontal="right"/>
    </xf>
    <xf numFmtId="0" fontId="18" fillId="20" borderId="17" xfId="0" applyFont="1" applyFill="1" applyBorder="1" applyAlignment="1">
      <alignment horizontal="center"/>
    </xf>
    <xf numFmtId="0" fontId="20" fillId="20" borderId="37" xfId="0" applyFont="1" applyFill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9" fontId="20" fillId="0" borderId="0" xfId="0" applyNumberFormat="1" applyFont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26" xfId="0" applyFont="1" applyBorder="1" applyAlignment="1">
      <alignment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8" fillId="24" borderId="30" xfId="0" applyFont="1" applyFill="1" applyBorder="1" applyAlignment="1">
      <alignment horizontal="center"/>
    </xf>
    <xf numFmtId="0" fontId="18" fillId="25" borderId="30" xfId="0" applyFont="1" applyFill="1" applyBorder="1" applyAlignment="1">
      <alignment horizontal="center"/>
    </xf>
    <xf numFmtId="0" fontId="18" fillId="24" borderId="45" xfId="0" applyFont="1" applyFill="1" applyBorder="1" applyAlignment="1">
      <alignment horizontal="center"/>
    </xf>
    <xf numFmtId="0" fontId="18" fillId="24" borderId="44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="90" zoomScaleNormal="55" zoomScaleSheetLayoutView="90" zoomScalePageLayoutView="0" workbookViewId="0" topLeftCell="A1">
      <selection activeCell="C3" sqref="C3"/>
    </sheetView>
  </sheetViews>
  <sheetFormatPr defaultColWidth="9.140625" defaultRowHeight="12.75"/>
  <cols>
    <col min="1" max="1" width="21.7109375" style="1" customWidth="1"/>
    <col min="2" max="2" width="3.28125" style="1" customWidth="1"/>
    <col min="3" max="3" width="121.140625" style="1" customWidth="1"/>
    <col min="4" max="4" width="4.8515625" style="2" customWidth="1"/>
    <col min="5" max="5" width="6.8515625" style="2" customWidth="1"/>
    <col min="6" max="6" width="9.140625" style="2" customWidth="1"/>
    <col min="7" max="7" width="16.28125" style="2" customWidth="1"/>
    <col min="8" max="9" width="9.140625" style="2" customWidth="1"/>
    <col min="10" max="10" width="42.7109375" style="3" customWidth="1"/>
    <col min="11" max="11" width="11.8515625" style="1" customWidth="1"/>
    <col min="12" max="12" width="25.7109375" style="1" customWidth="1"/>
    <col min="13" max="16384" width="9.140625" style="1" customWidth="1"/>
  </cols>
  <sheetData>
    <row r="1" spans="3:13" ht="27">
      <c r="C1" s="4" t="s">
        <v>0</v>
      </c>
      <c r="J1" s="3" t="s">
        <v>1</v>
      </c>
      <c r="K1" s="2">
        <f>ROUND(K3/27,1)</f>
        <v>30.2</v>
      </c>
      <c r="L1" s="3"/>
      <c r="M1" s="2"/>
    </row>
    <row r="2" spans="3:13" ht="20.25">
      <c r="C2" s="5" t="s">
        <v>49</v>
      </c>
      <c r="L2" s="3"/>
      <c r="M2" s="6"/>
    </row>
    <row r="3" spans="3:13" ht="25.5">
      <c r="C3" s="7" t="s">
        <v>2</v>
      </c>
      <c r="D3" s="81" t="s">
        <v>3</v>
      </c>
      <c r="E3" s="81"/>
      <c r="F3" s="81"/>
      <c r="G3" s="5"/>
      <c r="H3" s="5"/>
      <c r="I3" s="5"/>
      <c r="J3" s="8" t="s">
        <v>4</v>
      </c>
      <c r="K3" s="5">
        <v>815</v>
      </c>
      <c r="L3" s="3"/>
      <c r="M3" s="2"/>
    </row>
    <row r="4" spans="1:13" ht="20.25">
      <c r="A4" s="9" t="s">
        <v>5</v>
      </c>
      <c r="B4" s="10">
        <v>1</v>
      </c>
      <c r="C4" s="11" t="s">
        <v>51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17"/>
      <c r="J4" s="8" t="s">
        <v>11</v>
      </c>
      <c r="K4" s="5">
        <f>H12+H24+H35+H44</f>
        <v>120</v>
      </c>
      <c r="L4" s="3"/>
      <c r="M4" s="6"/>
    </row>
    <row r="5" spans="1:12" ht="20.25">
      <c r="A5" s="18"/>
      <c r="B5" s="19"/>
      <c r="C5" s="20" t="s">
        <v>12</v>
      </c>
      <c r="D5" s="21">
        <v>30</v>
      </c>
      <c r="E5" s="22">
        <v>30</v>
      </c>
      <c r="F5" s="23"/>
      <c r="G5" s="24" t="s">
        <v>13</v>
      </c>
      <c r="H5" s="25">
        <v>8</v>
      </c>
      <c r="I5" s="17" t="s">
        <v>14</v>
      </c>
      <c r="J5" s="26" t="s">
        <v>15</v>
      </c>
      <c r="K5" s="27">
        <f>(H10+H11+H20+H21+H23+H32+H34+H40+H43+H46)/K4</f>
        <v>0.39166666666666666</v>
      </c>
      <c r="L5" s="3"/>
    </row>
    <row r="6" spans="1:12" ht="20.25">
      <c r="A6" s="18"/>
      <c r="B6" s="19"/>
      <c r="C6" s="28" t="s">
        <v>16</v>
      </c>
      <c r="D6" s="29"/>
      <c r="E6" s="30">
        <v>30</v>
      </c>
      <c r="F6" s="31"/>
      <c r="G6" s="32" t="s">
        <v>17</v>
      </c>
      <c r="H6" s="33">
        <v>4</v>
      </c>
      <c r="I6" s="17" t="s">
        <v>14</v>
      </c>
      <c r="J6" s="26"/>
      <c r="K6" s="27"/>
      <c r="L6" s="3"/>
    </row>
    <row r="7" spans="1:12" ht="20.25">
      <c r="A7" s="18"/>
      <c r="B7" s="19"/>
      <c r="C7" s="28" t="s">
        <v>18</v>
      </c>
      <c r="D7" s="29">
        <v>30</v>
      </c>
      <c r="E7" s="30">
        <v>30</v>
      </c>
      <c r="F7" s="31"/>
      <c r="G7" s="32" t="s">
        <v>13</v>
      </c>
      <c r="H7" s="33">
        <v>8</v>
      </c>
      <c r="I7" s="17" t="s">
        <v>14</v>
      </c>
      <c r="K7" s="2"/>
      <c r="L7" s="3"/>
    </row>
    <row r="8" spans="1:13" ht="20.25">
      <c r="A8" s="18"/>
      <c r="B8" s="19"/>
      <c r="C8" s="28" t="s">
        <v>19</v>
      </c>
      <c r="D8" s="29"/>
      <c r="E8" s="30">
        <v>30</v>
      </c>
      <c r="F8" s="31"/>
      <c r="G8" s="32" t="s">
        <v>17</v>
      </c>
      <c r="H8" s="33">
        <v>4</v>
      </c>
      <c r="I8" s="17" t="s">
        <v>20</v>
      </c>
      <c r="J8" s="3" t="s">
        <v>21</v>
      </c>
      <c r="K8" s="2">
        <f>D12+D24+D35+D44</f>
        <v>135</v>
      </c>
      <c r="L8" s="8"/>
      <c r="M8" s="5"/>
    </row>
    <row r="9" spans="1:13" ht="20.25">
      <c r="A9" s="18"/>
      <c r="B9" s="19"/>
      <c r="C9" s="28" t="s">
        <v>22</v>
      </c>
      <c r="D9" s="29"/>
      <c r="E9" s="30">
        <v>30</v>
      </c>
      <c r="F9" s="31"/>
      <c r="G9" s="32" t="s">
        <v>17</v>
      </c>
      <c r="H9" s="33">
        <v>4</v>
      </c>
      <c r="I9" s="17" t="s">
        <v>20</v>
      </c>
      <c r="J9" s="3" t="s">
        <v>23</v>
      </c>
      <c r="K9" s="6">
        <f>K8/K3</f>
        <v>0.1656441717791411</v>
      </c>
      <c r="L9" s="8"/>
      <c r="M9" s="5"/>
    </row>
    <row r="10" spans="1:13" ht="20.25">
      <c r="A10" s="18"/>
      <c r="B10" s="19"/>
      <c r="C10" s="34" t="s">
        <v>24</v>
      </c>
      <c r="D10" s="29"/>
      <c r="E10" s="30"/>
      <c r="F10" s="31">
        <v>30</v>
      </c>
      <c r="G10" s="32" t="s">
        <v>17</v>
      </c>
      <c r="H10" s="33">
        <v>0</v>
      </c>
      <c r="I10" s="17" t="s">
        <v>14</v>
      </c>
      <c r="J10" s="3" t="s">
        <v>25</v>
      </c>
      <c r="K10" s="2">
        <f>D13+D25+D36+D45-K8</f>
        <v>700</v>
      </c>
      <c r="L10" s="3"/>
      <c r="M10" s="6"/>
    </row>
    <row r="11" spans="1:11" ht="20.25">
      <c r="A11" s="18"/>
      <c r="B11" s="19"/>
      <c r="C11" s="35" t="s">
        <v>26</v>
      </c>
      <c r="D11" s="36"/>
      <c r="E11" s="37"/>
      <c r="F11" s="38">
        <v>30</v>
      </c>
      <c r="G11" s="39" t="s">
        <v>17</v>
      </c>
      <c r="H11" s="40">
        <v>2</v>
      </c>
      <c r="I11" s="17" t="s">
        <v>6</v>
      </c>
      <c r="J11" s="3" t="s">
        <v>27</v>
      </c>
      <c r="K11" s="6">
        <f>K10/K3</f>
        <v>0.8588957055214724</v>
      </c>
    </row>
    <row r="12" spans="1:11" ht="20.25">
      <c r="A12" s="41"/>
      <c r="B12" s="42"/>
      <c r="C12" s="43" t="s">
        <v>28</v>
      </c>
      <c r="D12" s="44">
        <f>SUM(D5:D11)</f>
        <v>60</v>
      </c>
      <c r="E12" s="45">
        <f>SUM(E5:E11)</f>
        <v>150</v>
      </c>
      <c r="F12" s="46">
        <f>SUM(F5:F11)</f>
        <v>60</v>
      </c>
      <c r="G12" s="47"/>
      <c r="H12" s="48">
        <f>SUM(H5:H11)</f>
        <v>30</v>
      </c>
      <c r="I12" s="49"/>
      <c r="J12" s="1"/>
      <c r="K12" s="50"/>
    </row>
    <row r="13" spans="1:11" ht="20.25">
      <c r="A13" s="41"/>
      <c r="B13" s="42"/>
      <c r="C13" s="51" t="s">
        <v>28</v>
      </c>
      <c r="D13" s="80">
        <f>D12+E12+F12</f>
        <v>270</v>
      </c>
      <c r="E13" s="80"/>
      <c r="F13" s="80"/>
      <c r="G13" s="47"/>
      <c r="H13" s="52"/>
      <c r="I13" s="17"/>
      <c r="J13" s="8" t="s">
        <v>29</v>
      </c>
      <c r="K13" s="50"/>
    </row>
    <row r="14" spans="3:11" ht="20.25">
      <c r="C14" s="8"/>
      <c r="D14" s="5"/>
      <c r="J14" s="3" t="s">
        <v>30</v>
      </c>
      <c r="K14" s="2">
        <v>43</v>
      </c>
    </row>
    <row r="15" spans="4:11" ht="20.25">
      <c r="D15" s="5"/>
      <c r="E15" s="5"/>
      <c r="F15" s="5"/>
      <c r="G15" s="5"/>
      <c r="H15" s="5"/>
      <c r="I15" s="5"/>
      <c r="J15" s="3" t="s">
        <v>31</v>
      </c>
      <c r="K15" s="2">
        <v>55</v>
      </c>
    </row>
    <row r="16" spans="1:11" ht="20.25">
      <c r="A16" s="9" t="s">
        <v>5</v>
      </c>
      <c r="B16" s="10">
        <v>2</v>
      </c>
      <c r="C16" s="11" t="s">
        <v>51</v>
      </c>
      <c r="D16" s="12" t="s">
        <v>6</v>
      </c>
      <c r="E16" s="13" t="s">
        <v>7</v>
      </c>
      <c r="F16" s="14" t="s">
        <v>8</v>
      </c>
      <c r="G16" s="15" t="s">
        <v>9</v>
      </c>
      <c r="H16" s="53" t="s">
        <v>10</v>
      </c>
      <c r="I16" s="17"/>
      <c r="J16" s="3" t="s">
        <v>32</v>
      </c>
      <c r="K16" s="54">
        <v>22</v>
      </c>
    </row>
    <row r="17" spans="1:11" ht="20.25">
      <c r="A17" s="18"/>
      <c r="B17" s="19"/>
      <c r="C17" s="20" t="s">
        <v>33</v>
      </c>
      <c r="D17" s="55">
        <v>15</v>
      </c>
      <c r="E17" s="56">
        <v>30</v>
      </c>
      <c r="F17" s="57"/>
      <c r="G17" s="58" t="s">
        <v>13</v>
      </c>
      <c r="H17" s="59">
        <v>6</v>
      </c>
      <c r="I17" s="17" t="s">
        <v>20</v>
      </c>
      <c r="K17" s="2"/>
    </row>
    <row r="18" spans="1:11" ht="20.25">
      <c r="A18" s="18"/>
      <c r="B18" s="19"/>
      <c r="C18" s="28" t="s">
        <v>34</v>
      </c>
      <c r="D18" s="29">
        <v>30</v>
      </c>
      <c r="E18" s="30">
        <v>30</v>
      </c>
      <c r="F18" s="31"/>
      <c r="G18" s="32" t="s">
        <v>13</v>
      </c>
      <c r="H18" s="76">
        <v>8</v>
      </c>
      <c r="I18" s="17" t="s">
        <v>14</v>
      </c>
      <c r="K18" s="2"/>
    </row>
    <row r="19" spans="1:11" ht="20.25">
      <c r="A19" s="18"/>
      <c r="B19" s="19"/>
      <c r="C19" s="28" t="s">
        <v>35</v>
      </c>
      <c r="D19" s="29"/>
      <c r="E19" s="30">
        <v>30</v>
      </c>
      <c r="F19" s="31"/>
      <c r="G19" s="32" t="s">
        <v>17</v>
      </c>
      <c r="H19" s="33">
        <v>5</v>
      </c>
      <c r="I19" s="17" t="s">
        <v>14</v>
      </c>
      <c r="K19" s="60"/>
    </row>
    <row r="20" spans="1:9" ht="20.25">
      <c r="A20" s="18"/>
      <c r="B20" s="19"/>
      <c r="C20" s="34" t="s">
        <v>36</v>
      </c>
      <c r="D20" s="29"/>
      <c r="E20" s="30"/>
      <c r="F20" s="31">
        <v>30</v>
      </c>
      <c r="G20" s="32" t="s">
        <v>13</v>
      </c>
      <c r="H20" s="75">
        <v>5</v>
      </c>
      <c r="I20" s="17" t="s">
        <v>14</v>
      </c>
    </row>
    <row r="21" spans="1:9" ht="20.25">
      <c r="A21" s="18"/>
      <c r="B21" s="19"/>
      <c r="C21" s="35" t="s">
        <v>26</v>
      </c>
      <c r="D21" s="36"/>
      <c r="E21" s="37"/>
      <c r="F21" s="38">
        <v>30</v>
      </c>
      <c r="G21" s="39" t="s">
        <v>17</v>
      </c>
      <c r="H21" s="61">
        <v>2</v>
      </c>
      <c r="I21" s="17" t="s">
        <v>6</v>
      </c>
    </row>
    <row r="22" spans="1:11" ht="20.25">
      <c r="A22" s="18"/>
      <c r="B22" s="19"/>
      <c r="C22" s="79" t="s">
        <v>37</v>
      </c>
      <c r="D22" s="79"/>
      <c r="E22" s="79"/>
      <c r="F22" s="79"/>
      <c r="G22" s="79"/>
      <c r="H22" s="79"/>
      <c r="I22" s="62"/>
      <c r="J22" s="63"/>
      <c r="K22" s="64"/>
    </row>
    <row r="23" spans="1:11" ht="20.25">
      <c r="A23" s="18"/>
      <c r="B23" s="19"/>
      <c r="C23" s="65" t="s">
        <v>38</v>
      </c>
      <c r="D23" s="66"/>
      <c r="E23" s="78">
        <v>30</v>
      </c>
      <c r="F23" s="66"/>
      <c r="G23" s="66" t="s">
        <v>17</v>
      </c>
      <c r="H23" s="77">
        <v>4</v>
      </c>
      <c r="I23" s="17" t="s">
        <v>6</v>
      </c>
      <c r="J23" s="63"/>
      <c r="K23" s="64"/>
    </row>
    <row r="24" spans="1:9" ht="20.25">
      <c r="A24" s="41"/>
      <c r="B24" s="42"/>
      <c r="C24" s="51" t="s">
        <v>28</v>
      </c>
      <c r="D24" s="44">
        <f>SUM(D17:D21)</f>
        <v>45</v>
      </c>
      <c r="E24" s="45">
        <v>120</v>
      </c>
      <c r="F24" s="46">
        <f>SUM(F17:F21)</f>
        <v>60</v>
      </c>
      <c r="G24" s="47"/>
      <c r="H24" s="48">
        <f>SUM(H17:H21)+H23</f>
        <v>30</v>
      </c>
      <c r="I24" s="49"/>
    </row>
    <row r="25" spans="1:10" ht="20.25">
      <c r="A25" s="41"/>
      <c r="B25" s="42"/>
      <c r="C25" s="51" t="s">
        <v>28</v>
      </c>
      <c r="D25" s="80">
        <v>195</v>
      </c>
      <c r="E25" s="80"/>
      <c r="F25" s="80"/>
      <c r="G25" s="47"/>
      <c r="H25" s="52"/>
      <c r="I25" s="17"/>
      <c r="J25" s="1"/>
    </row>
    <row r="26" spans="3:4" ht="18" customHeight="1">
      <c r="C26" s="8"/>
      <c r="D26" s="5"/>
    </row>
    <row r="27" spans="4:9" ht="20.25">
      <c r="D27" s="5"/>
      <c r="E27" s="5"/>
      <c r="F27" s="5"/>
      <c r="G27" s="5"/>
      <c r="H27" s="5"/>
      <c r="I27" s="5"/>
    </row>
    <row r="28" spans="1:9" ht="20.25">
      <c r="A28" s="9" t="s">
        <v>5</v>
      </c>
      <c r="B28" s="10">
        <v>3</v>
      </c>
      <c r="C28" s="11" t="s">
        <v>52</v>
      </c>
      <c r="D28" s="12" t="s">
        <v>6</v>
      </c>
      <c r="E28" s="13" t="s">
        <v>7</v>
      </c>
      <c r="F28" s="14" t="s">
        <v>8</v>
      </c>
      <c r="G28" s="15" t="s">
        <v>9</v>
      </c>
      <c r="H28" s="53" t="s">
        <v>10</v>
      </c>
      <c r="I28" s="17"/>
    </row>
    <row r="29" spans="1:9" ht="20.25">
      <c r="A29" s="18"/>
      <c r="B29" s="19"/>
      <c r="C29" s="68" t="s">
        <v>39</v>
      </c>
      <c r="D29" s="55">
        <v>30</v>
      </c>
      <c r="E29" s="56">
        <v>30</v>
      </c>
      <c r="F29" s="57"/>
      <c r="G29" s="58" t="s">
        <v>13</v>
      </c>
      <c r="H29" s="59">
        <v>8</v>
      </c>
      <c r="I29" s="17" t="s">
        <v>14</v>
      </c>
    </row>
    <row r="30" spans="1:9" ht="20.25">
      <c r="A30" s="18"/>
      <c r="B30" s="19"/>
      <c r="C30" s="69" t="s">
        <v>40</v>
      </c>
      <c r="D30" s="29"/>
      <c r="E30" s="30">
        <v>30</v>
      </c>
      <c r="F30" s="31"/>
      <c r="G30" s="32" t="s">
        <v>17</v>
      </c>
      <c r="H30" s="33">
        <v>4</v>
      </c>
      <c r="I30" s="17" t="s">
        <v>20</v>
      </c>
    </row>
    <row r="31" spans="1:9" ht="20.25">
      <c r="A31" s="18"/>
      <c r="B31" s="19"/>
      <c r="C31" s="28" t="s">
        <v>41</v>
      </c>
      <c r="D31" s="29"/>
      <c r="E31" s="30">
        <v>30</v>
      </c>
      <c r="F31" s="31"/>
      <c r="G31" s="32" t="s">
        <v>17</v>
      </c>
      <c r="H31" s="33">
        <v>4</v>
      </c>
      <c r="I31" s="17" t="s">
        <v>20</v>
      </c>
    </row>
    <row r="32" spans="1:9" ht="20.25">
      <c r="A32" s="18"/>
      <c r="B32" s="19"/>
      <c r="C32" s="35" t="s">
        <v>42</v>
      </c>
      <c r="D32" s="36"/>
      <c r="E32" s="37"/>
      <c r="F32" s="38">
        <v>30</v>
      </c>
      <c r="G32" s="39" t="s">
        <v>17</v>
      </c>
      <c r="H32" s="61">
        <v>2</v>
      </c>
      <c r="I32" s="17" t="s">
        <v>6</v>
      </c>
    </row>
    <row r="33" spans="1:11" ht="20.25">
      <c r="A33" s="18"/>
      <c r="B33" s="19"/>
      <c r="C33" s="79" t="s">
        <v>37</v>
      </c>
      <c r="D33" s="79"/>
      <c r="E33" s="79"/>
      <c r="F33" s="79"/>
      <c r="G33" s="79"/>
      <c r="H33" s="79"/>
      <c r="I33" s="62"/>
      <c r="J33" s="63"/>
      <c r="K33" s="64"/>
    </row>
    <row r="34" spans="1:11" ht="20.25">
      <c r="A34" s="18"/>
      <c r="B34" s="19"/>
      <c r="C34" s="65" t="s">
        <v>38</v>
      </c>
      <c r="D34" s="66"/>
      <c r="E34" s="66">
        <v>90</v>
      </c>
      <c r="F34" s="66"/>
      <c r="G34" s="66" t="s">
        <v>17</v>
      </c>
      <c r="H34" s="67">
        <v>12</v>
      </c>
      <c r="I34" s="17" t="s">
        <v>6</v>
      </c>
      <c r="J34" s="63"/>
      <c r="K34" s="64"/>
    </row>
    <row r="35" spans="1:9" ht="20.25">
      <c r="A35" s="41"/>
      <c r="B35" s="42"/>
      <c r="C35" s="51" t="s">
        <v>28</v>
      </c>
      <c r="D35" s="44">
        <f>SUM(D29:D32)</f>
        <v>30</v>
      </c>
      <c r="E35" s="45">
        <f>SUM(E29:E32)+E34</f>
        <v>180</v>
      </c>
      <c r="F35" s="46">
        <f>SUM(F29:F32)</f>
        <v>30</v>
      </c>
      <c r="G35" s="47"/>
      <c r="H35" s="48">
        <f>SUM(H29:H32)+H34</f>
        <v>30</v>
      </c>
      <c r="I35" s="49"/>
    </row>
    <row r="36" spans="1:9" ht="20.25">
      <c r="A36" s="41"/>
      <c r="B36" s="42"/>
      <c r="C36" s="51" t="s">
        <v>28</v>
      </c>
      <c r="D36" s="80">
        <f>D35+E35+F35</f>
        <v>240</v>
      </c>
      <c r="E36" s="80"/>
      <c r="F36" s="80"/>
      <c r="G36" s="47"/>
      <c r="H36" s="52"/>
      <c r="I36" s="17"/>
    </row>
    <row r="37" spans="3:4" ht="20.25">
      <c r="C37" s="8"/>
      <c r="D37" s="5"/>
    </row>
    <row r="38" spans="4:9" ht="20.25">
      <c r="D38" s="5"/>
      <c r="E38" s="5"/>
      <c r="F38" s="5"/>
      <c r="G38" s="5"/>
      <c r="H38" s="5"/>
      <c r="I38" s="5"/>
    </row>
    <row r="39" spans="1:9" ht="20.25">
      <c r="A39" s="9" t="s">
        <v>5</v>
      </c>
      <c r="B39" s="10">
        <v>4</v>
      </c>
      <c r="C39" s="11" t="s">
        <v>52</v>
      </c>
      <c r="D39" s="12" t="s">
        <v>6</v>
      </c>
      <c r="E39" s="13" t="s">
        <v>7</v>
      </c>
      <c r="F39" s="14" t="s">
        <v>8</v>
      </c>
      <c r="G39" s="15" t="s">
        <v>9</v>
      </c>
      <c r="H39" s="16" t="s">
        <v>10</v>
      </c>
      <c r="I39" s="17"/>
    </row>
    <row r="40" spans="1:9" ht="20.25">
      <c r="A40" s="18"/>
      <c r="B40" s="19"/>
      <c r="C40" s="35" t="s">
        <v>42</v>
      </c>
      <c r="D40" s="36"/>
      <c r="E40" s="37"/>
      <c r="F40" s="38">
        <v>40</v>
      </c>
      <c r="G40" s="39" t="s">
        <v>17</v>
      </c>
      <c r="H40" s="70">
        <v>10</v>
      </c>
      <c r="I40" s="17" t="s">
        <v>6</v>
      </c>
    </row>
    <row r="41" spans="1:9" ht="20.25">
      <c r="A41" s="19"/>
      <c r="B41" s="19"/>
      <c r="C41" s="71" t="s">
        <v>43</v>
      </c>
      <c r="D41" s="37"/>
      <c r="E41" s="37"/>
      <c r="F41" s="37"/>
      <c r="G41" s="37"/>
      <c r="H41" s="38">
        <v>10</v>
      </c>
      <c r="I41" s="17" t="s">
        <v>6</v>
      </c>
    </row>
    <row r="42" spans="1:11" ht="20.25">
      <c r="A42" s="18"/>
      <c r="B42" s="19"/>
      <c r="C42" s="79" t="s">
        <v>37</v>
      </c>
      <c r="D42" s="79"/>
      <c r="E42" s="79"/>
      <c r="F42" s="79"/>
      <c r="G42" s="79"/>
      <c r="H42" s="79"/>
      <c r="I42" s="62"/>
      <c r="J42" s="63"/>
      <c r="K42" s="64"/>
    </row>
    <row r="43" spans="1:11" ht="20.25">
      <c r="A43" s="18"/>
      <c r="B43" s="19"/>
      <c r="C43" s="65" t="s">
        <v>38</v>
      </c>
      <c r="D43" s="66"/>
      <c r="E43" s="66">
        <v>90</v>
      </c>
      <c r="F43" s="66"/>
      <c r="G43" s="66" t="s">
        <v>17</v>
      </c>
      <c r="H43" s="67">
        <v>10</v>
      </c>
      <c r="I43" s="17" t="s">
        <v>6</v>
      </c>
      <c r="J43" s="63"/>
      <c r="K43" s="64"/>
    </row>
    <row r="44" spans="1:9" ht="20.25">
      <c r="A44" s="41"/>
      <c r="B44" s="42"/>
      <c r="C44" s="51" t="s">
        <v>28</v>
      </c>
      <c r="D44" s="44">
        <f>D40+D43</f>
        <v>0</v>
      </c>
      <c r="E44" s="45">
        <f>E40+E43</f>
        <v>90</v>
      </c>
      <c r="F44" s="46">
        <f>F40+F43</f>
        <v>40</v>
      </c>
      <c r="G44" s="47"/>
      <c r="H44" s="48">
        <f>H40+H43+H41</f>
        <v>30</v>
      </c>
      <c r="I44" s="49"/>
    </row>
    <row r="45" spans="1:9" ht="20.25">
      <c r="A45" s="41"/>
      <c r="B45" s="42"/>
      <c r="C45" s="51" t="s">
        <v>28</v>
      </c>
      <c r="D45" s="80">
        <f>D44+E44+F44</f>
        <v>130</v>
      </c>
      <c r="E45" s="80"/>
      <c r="F45" s="80"/>
      <c r="G45" s="47"/>
      <c r="H45" s="52"/>
      <c r="I45" s="17"/>
    </row>
    <row r="46" spans="1:256" ht="2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8" ht="20.25">
      <c r="C48" s="72" t="s">
        <v>44</v>
      </c>
    </row>
    <row r="49" spans="3:9" ht="20.25">
      <c r="C49" s="1" t="s">
        <v>45</v>
      </c>
      <c r="H49" s="73"/>
      <c r="I49" s="73"/>
    </row>
    <row r="50" spans="3:9" ht="20.25">
      <c r="C50" s="1" t="s">
        <v>46</v>
      </c>
      <c r="H50" s="73"/>
      <c r="I50" s="73"/>
    </row>
    <row r="52" spans="3:11" ht="20.25">
      <c r="C52" s="72" t="s">
        <v>47</v>
      </c>
      <c r="J52" s="2"/>
      <c r="K52" s="2"/>
    </row>
    <row r="53" spans="3:11" ht="20.25">
      <c r="C53" s="74" t="s">
        <v>48</v>
      </c>
      <c r="D53" s="73"/>
      <c r="J53" s="2"/>
      <c r="K53" s="73"/>
    </row>
    <row r="54" spans="3:11" ht="20.25">
      <c r="C54" s="1" t="s">
        <v>50</v>
      </c>
      <c r="J54" s="2"/>
      <c r="K54" s="73"/>
    </row>
    <row r="55" spans="10:11" ht="20.25">
      <c r="J55" s="2"/>
      <c r="K55" s="2"/>
    </row>
  </sheetData>
  <sheetProtection selectLockedCells="1" selectUnlockedCells="1"/>
  <mergeCells count="8">
    <mergeCell ref="C42:H42"/>
    <mergeCell ref="D45:F45"/>
    <mergeCell ref="D3:F3"/>
    <mergeCell ref="D13:F13"/>
    <mergeCell ref="C22:H22"/>
    <mergeCell ref="D25:F25"/>
    <mergeCell ref="C33:H33"/>
    <mergeCell ref="D36:F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DMW1</cp:lastModifiedBy>
  <cp:lastPrinted>2017-09-12T07:11:13Z</cp:lastPrinted>
  <dcterms:created xsi:type="dcterms:W3CDTF">2016-03-18T06:42:56Z</dcterms:created>
  <dcterms:modified xsi:type="dcterms:W3CDTF">2017-10-12T14:45:08Z</dcterms:modified>
  <cp:category/>
  <cp:version/>
  <cp:contentType/>
  <cp:contentStatus/>
</cp:coreProperties>
</file>